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ublic\Начальная школа\Меню Excel на 24-25 год\январь\"/>
    </mc:Choice>
  </mc:AlternateContent>
  <bookViews>
    <workbookView xWindow="0" yWindow="0" windowWidth="24000" windowHeight="963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F81" i="1"/>
  <c r="H81" i="1"/>
  <c r="F100" i="1"/>
  <c r="I119" i="1"/>
  <c r="I195" i="1"/>
  <c r="H100" i="1"/>
  <c r="J100" i="1"/>
  <c r="I100" i="1"/>
  <c r="J81" i="1"/>
  <c r="J195" i="1"/>
  <c r="I81" i="1"/>
  <c r="I157" i="1"/>
  <c r="G176" i="1"/>
  <c r="J43" i="1"/>
  <c r="J157" i="1"/>
  <c r="H176" i="1"/>
  <c r="G119" i="1"/>
  <c r="H43" i="1"/>
  <c r="G157" i="1"/>
  <c r="G43" i="1"/>
  <c r="I43" i="1"/>
  <c r="H157" i="1"/>
  <c r="I176" i="1"/>
  <c r="G195" i="1"/>
  <c r="J176" i="1"/>
  <c r="H195" i="1"/>
  <c r="I138" i="1"/>
  <c r="G138" i="1"/>
  <c r="J138" i="1"/>
  <c r="H138" i="1"/>
  <c r="H119" i="1"/>
  <c r="J119" i="1"/>
  <c r="G100" i="1"/>
  <c r="H62" i="1"/>
  <c r="F62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<sst xmlns="http://schemas.openxmlformats.org/spreadsheetml/2006/main" count="281" uniqueCount="102">
  <si>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</si>
  <si>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</si>
  <si>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</si>
  <si>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</si>
  <si>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</si>
  <si>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</si>
  <si>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</si>
  <si>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</si>
  <si>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</si>
  <si>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</si>
  <si>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</si>
  <si>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</si>
  <si>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</si>
  <si>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</si>
  <si>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</si>
  <si>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</si>
  <si>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</si>
  <si>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</si>
  <si>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</si>
  <si>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</si>
  <si>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</si>
  <si>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</si>
  <si>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</si>
  <si>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</si>
  <si>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</si>
  <si>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</si>
  <si>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</si>
  <si>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</si>
  <si>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</si>
  <si>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</si>
  <si>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</si>
  <si>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</si>
  <si>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</si>
  <si>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</si>
  <si>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</si>
  <si>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Котлета домашняя</t>
  </si>
  <si>
    <t>ТТК 234</t>
  </si>
  <si>
    <t>Компот из яблок</t>
  </si>
  <si>
    <t>ТТК 110</t>
  </si>
  <si>
    <t>АМОУ "Гуманитарный лицей"</t>
  </si>
  <si>
    <t>Балицкий А.Г.</t>
  </si>
  <si>
    <t>Директор</t>
  </si>
  <si>
    <t>ТТК 202</t>
  </si>
  <si>
    <t>Суп картофельный с горохом с курицей</t>
  </si>
  <si>
    <t>ТТК 471</t>
  </si>
  <si>
    <t>ТТК 56</t>
  </si>
  <si>
    <t>Каша гречневая рассыпчатая</t>
  </si>
  <si>
    <t>ТТК 21</t>
  </si>
  <si>
    <t>ТТК 7</t>
  </si>
  <si>
    <t>ТТК 100</t>
  </si>
  <si>
    <t>Суфле "Рыбка золотая" (минтай)</t>
  </si>
  <si>
    <t>87/08</t>
  </si>
  <si>
    <t>Картофельное пюре</t>
  </si>
  <si>
    <t>ТТК 20</t>
  </si>
  <si>
    <t>ТТК 41</t>
  </si>
  <si>
    <t>ТТК 98</t>
  </si>
  <si>
    <t>Плов из свинины</t>
  </si>
  <si>
    <t>ТТК 462</t>
  </si>
  <si>
    <t>Уха со взбитым яйцом (минтай)</t>
  </si>
  <si>
    <t>ТТК 92</t>
  </si>
  <si>
    <t>Компот из черноплодной рябины</t>
  </si>
  <si>
    <t>ТТК 312</t>
  </si>
  <si>
    <t>Макароны с курицей</t>
  </si>
  <si>
    <t>ТТК 183</t>
  </si>
  <si>
    <t>Компот из сухофруктов</t>
  </si>
  <si>
    <t>Бефстроганов (филе куриное)</t>
  </si>
  <si>
    <t>ТТК 386</t>
  </si>
  <si>
    <t>Каша пшеничная вязкая</t>
  </si>
  <si>
    <t>ТТК 82</t>
  </si>
  <si>
    <t>Макаронные изделия отварные с маслом</t>
  </si>
  <si>
    <t>Чай с сахаром</t>
  </si>
  <si>
    <t>ТТК 95</t>
  </si>
  <si>
    <t>Суп картофельный с макаронными изделиями с курицей</t>
  </si>
  <si>
    <t>ТТК 83</t>
  </si>
  <si>
    <t>Биточки особые</t>
  </si>
  <si>
    <t>ТТК 236</t>
  </si>
  <si>
    <t>Компот из изюма и кураги</t>
  </si>
  <si>
    <t>Суп крестьянский с курицей и сметаной</t>
  </si>
  <si>
    <t>134/2004</t>
  </si>
  <si>
    <t>302/96</t>
  </si>
  <si>
    <t>Рассольник Ленинградский со сметаной</t>
  </si>
  <si>
    <t>Бефстроганов (филе куринное)</t>
  </si>
  <si>
    <t>ТТК 160</t>
  </si>
  <si>
    <t>Щи из свежей капусты с картофелем и сметаной, с мясом (окорочка)</t>
  </si>
  <si>
    <t>Котлета фермерская</t>
  </si>
  <si>
    <t>ТТК 534</t>
  </si>
  <si>
    <t>Салат из квашеной капусты без лука</t>
  </si>
  <si>
    <t>ТТК 62</t>
  </si>
  <si>
    <t>Суп с макаронными изделиями с курицей</t>
  </si>
  <si>
    <t>ТТК 241</t>
  </si>
  <si>
    <t>Борщ с капустой и картофелем со сметаной</t>
  </si>
  <si>
    <t>Каша гречневая рассыпчатая с соусом красным основным</t>
  </si>
  <si>
    <t>Плов из птицы</t>
  </si>
  <si>
    <t>ТТК 51</t>
  </si>
  <si>
    <t xml:space="preserve">Компот из яблок и тыквы </t>
  </si>
  <si>
    <t>ТТК 481</t>
  </si>
  <si>
    <t xml:space="preserve">Котлета "Переменка" </t>
  </si>
  <si>
    <t>ТТК 466</t>
  </si>
  <si>
    <t xml:space="preserve">Компот из изюма и кураги </t>
  </si>
  <si>
    <t xml:space="preserve">Компот из изюма 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</si>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</sst>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9" fillId="2" borderId="2" xfId="1" applyFill="1" applyBorder="1" applyAlignment="1" applyProtection="1">
      <alignment wrapText="1"/>
      <protection locked="0"/>
    </xf>
    <xf numFmtId="0" fontId="9" fillId="2" borderId="2" xfId="1" applyNumberFormat="1" applyFill="1" applyBorder="1" applyProtection="1">
      <protection locked="0"/>
    </xf>
    <xf numFmtId="0" fontId="9" fillId="2" borderId="17" xfId="1" applyNumberForma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0" fontId="9" fillId="2" borderId="2" xfId="1" applyFill="1" applyBorder="1" applyAlignment="1" applyProtection="1">
      <protection locked="0"/>
    </xf>
    <xf numFmtId="0" fontId="9" fillId="2" borderId="2" xfId="1" applyNumberFormat="1" applyFill="1" applyBorder="1" applyAlignment="1" applyProtection="1">
      <alignment horizontal="right"/>
      <protection locked="0"/>
    </xf>
    <xf numFmtId="0" fontId="9" fillId="2" borderId="2" xfId="1" applyFill="1" applyBorder="1" applyProtection="1">
      <protection locked="0"/>
    </xf>
    <xf numFmtId="1" fontId="9" fillId="2" borderId="2" xfId="1" applyNumberFormat="1" applyFill="1" applyBorder="1" applyProtection="1">
      <protection locked="0"/>
    </xf>
    <xf numFmtId="0" fontId="9" fillId="2" borderId="4" xfId="1" applyFill="1" applyBorder="1" applyAlignment="1" applyProtection="1">
      <alignment wrapText="1"/>
      <protection locked="0"/>
    </xf>
    <xf numFmtId="1" fontId="9" fillId="2" borderId="4" xfId="1" applyNumberFormat="1" applyFill="1" applyBorder="1" applyProtection="1">
      <protection locked="0"/>
    </xf>
    <xf numFmtId="0" fontId="9" fillId="2" borderId="4" xfId="1" applyNumberFormat="1" applyFill="1" applyBorder="1" applyProtection="1">
      <protection locked="0"/>
    </xf>
    <xf numFmtId="0" fontId="9" fillId="2" borderId="23" xfId="1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4" borderId="2" xfId="0" applyFont="1" applyFill="1" applyBorder="1" applyAlignment="1" applyProtection="1">
      <alignment horizontal="right" vertical="top" wrapText="1"/>
      <protection locked="0"/>
    </xf>
    <xf numFmtId="0" fontId="1" fillId="4" borderId="2" xfId="0" applyNumberFormat="1" applyFont="1" applyFill="1" applyBorder="1" applyAlignment="1" applyProtection="1">
      <alignment horizontal="right" vertical="top" wrapText="1"/>
      <protection locked="0"/>
    </xf>
    <xf numFmtId="0" fontId="9" fillId="2" borderId="2" xfId="1" applyNumberFormat="1" applyFill="1" applyBorder="1" applyAlignment="1" applyProtection="1">
      <alignment horizontal="center" vertical="center"/>
      <protection locked="0"/>
    </xf>
    <xf numFmtId="0" fontId="9" fillId="2" borderId="17" xfId="1" applyNumberForma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8" sqref="E1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1" t="s">
        <v>39</v>
      </c>
      <c r="D1" s="82"/>
      <c r="E1" s="82"/>
      <c r="F1" s="13" t="s">
        <v>16</v>
      </c>
      <c r="G1" s="2" t="s">
        <v>17</v>
      </c>
      <c r="H1" s="83" t="s">
        <v>41</v>
      </c>
      <c r="I1" s="83"/>
      <c r="J1" s="83"/>
      <c r="K1" s="83"/>
    </row>
    <row r="2" spans="1:11" ht="18" x14ac:dyDescent="0.2">
      <c r="A2" s="36" t="s">
        <v>6</v>
      </c>
      <c r="C2" s="2"/>
      <c r="G2" s="2" t="s">
        <v>18</v>
      </c>
      <c r="H2" s="83" t="s">
        <v>40</v>
      </c>
      <c r="I2" s="83"/>
      <c r="J2" s="83"/>
      <c r="K2" s="8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8</v>
      </c>
      <c r="I3" s="56">
        <v>1</v>
      </c>
      <c r="J3" s="55">
        <v>2025</v>
      </c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9"/>
      <c r="G14" s="49"/>
      <c r="H14" s="49"/>
      <c r="I14" s="49"/>
      <c r="J14" s="49"/>
      <c r="K14" s="50"/>
    </row>
    <row r="15" spans="1:11" ht="15" x14ac:dyDescent="0.25">
      <c r="A15" s="24"/>
      <c r="B15" s="16"/>
      <c r="C15" s="11"/>
      <c r="D15" s="7" t="s">
        <v>27</v>
      </c>
      <c r="E15" s="57" t="s">
        <v>83</v>
      </c>
      <c r="F15" s="49">
        <v>220</v>
      </c>
      <c r="G15" s="49">
        <v>4.0999999999999996</v>
      </c>
      <c r="H15" s="49">
        <v>6.9</v>
      </c>
      <c r="I15" s="49">
        <v>7.6</v>
      </c>
      <c r="J15" s="49">
        <v>106</v>
      </c>
      <c r="K15" s="50" t="s">
        <v>55</v>
      </c>
    </row>
    <row r="16" spans="1:11" ht="15" x14ac:dyDescent="0.25">
      <c r="A16" s="24"/>
      <c r="B16" s="16"/>
      <c r="C16" s="11"/>
      <c r="D16" s="7" t="s">
        <v>28</v>
      </c>
      <c r="E16" s="59" t="s">
        <v>84</v>
      </c>
      <c r="F16" s="49">
        <v>90</v>
      </c>
      <c r="G16" s="49">
        <v>16.3</v>
      </c>
      <c r="H16" s="49">
        <v>10</v>
      </c>
      <c r="I16" s="49">
        <v>10.3</v>
      </c>
      <c r="J16" s="49">
        <v>191</v>
      </c>
      <c r="K16" s="50" t="s">
        <v>85</v>
      </c>
    </row>
    <row r="17" spans="1:11" ht="15" x14ac:dyDescent="0.25">
      <c r="A17" s="24"/>
      <c r="B17" s="16"/>
      <c r="C17" s="11"/>
      <c r="D17" s="7" t="s">
        <v>29</v>
      </c>
      <c r="E17" s="48" t="s">
        <v>46</v>
      </c>
      <c r="F17" s="49">
        <v>160</v>
      </c>
      <c r="G17" s="49">
        <v>8.6999999999999993</v>
      </c>
      <c r="H17" s="49">
        <v>6.2</v>
      </c>
      <c r="I17" s="49">
        <v>38.200000000000003</v>
      </c>
      <c r="J17" s="49">
        <v>247.5</v>
      </c>
      <c r="K17" s="50" t="s">
        <v>47</v>
      </c>
    </row>
    <row r="18" spans="1:11" ht="15" x14ac:dyDescent="0.25">
      <c r="A18" s="24"/>
      <c r="B18" s="16"/>
      <c r="C18" s="11"/>
      <c r="D18" s="7" t="s">
        <v>30</v>
      </c>
      <c r="E18" s="51" t="s">
        <v>37</v>
      </c>
      <c r="F18" s="49">
        <v>200</v>
      </c>
      <c r="G18" s="49">
        <v>0.2</v>
      </c>
      <c r="H18" s="49">
        <v>0.1</v>
      </c>
      <c r="I18" s="49">
        <v>25.4</v>
      </c>
      <c r="J18" s="49">
        <v>99</v>
      </c>
      <c r="K18" s="50" t="s">
        <v>38</v>
      </c>
    </row>
    <row r="19" spans="1:11" ht="15" x14ac:dyDescent="0.25">
      <c r="A19" s="24"/>
      <c r="B19" s="16"/>
      <c r="C19" s="11"/>
      <c r="D19" s="7" t="s">
        <v>31</v>
      </c>
      <c r="E19" s="48"/>
      <c r="F19" s="49"/>
      <c r="G19" s="49"/>
      <c r="H19" s="49"/>
      <c r="I19" s="49"/>
      <c r="J19" s="49"/>
      <c r="K19" s="50"/>
    </row>
    <row r="20" spans="1:11" ht="15" x14ac:dyDescent="0.25">
      <c r="A20" s="24"/>
      <c r="B20" s="16"/>
      <c r="C20" s="11"/>
      <c r="D20" s="7" t="s">
        <v>32</v>
      </c>
      <c r="E20" s="51" t="s">
        <v>100</v>
      </c>
      <c r="F20" s="49">
        <v>49</v>
      </c>
      <c r="G20" s="68">
        <v>5.0999999999999996</v>
      </c>
      <c r="H20" s="68">
        <v>1.1000000000000001</v>
      </c>
      <c r="I20" s="69">
        <v>33.799999999999997</v>
      </c>
      <c r="J20" s="49">
        <v>165.2</v>
      </c>
      <c r="K20" s="50" t="s">
        <v>42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719</v>
      </c>
      <c r="G23" s="20">
        <f>SUM(G14:G22)</f>
        <v>34.4</v>
      </c>
      <c r="H23" s="20">
        <f>SUM(H14:H22)</f>
        <v>24.3</v>
      </c>
      <c r="I23" s="20">
        <f>SUM(I14:I22)</f>
        <v>115.3</v>
      </c>
      <c r="J23" s="20">
        <f>SUM(J14:J22)</f>
        <v>808.7</v>
      </c>
      <c r="K23" s="26"/>
    </row>
    <row r="24" spans="1:11" ht="15.75" customHeight="1" thickBot="1" x14ac:dyDescent="0.25">
      <c r="A24" s="30">
        <f>A6</f>
        <v>1</v>
      </c>
      <c r="B24" s="31">
        <f>B6</f>
        <v>1</v>
      </c>
      <c r="C24" s="79" t="s">
        <v>4</v>
      </c>
      <c r="D24" s="80"/>
      <c r="E24" s="32"/>
      <c r="F24" s="33">
        <f>F13+F23</f>
        <v>719</v>
      </c>
      <c r="G24" s="33">
        <f>G13+G23</f>
        <v>34.4</v>
      </c>
      <c r="H24" s="33">
        <f>H13+H23</f>
        <v>24.3</v>
      </c>
      <c r="I24" s="33">
        <f>I13+I23</f>
        <v>115.3</v>
      </c>
      <c r="J24" s="33">
        <f>J13+J23</f>
        <v>808.7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1">SUM(G25:G31)</f>
        <v>0</v>
      </c>
      <c r="H32" s="20">
        <f t="shared" ref="H32" si="2">SUM(H25:H31)</f>
        <v>0</v>
      </c>
      <c r="I32" s="20">
        <f t="shared" ref="I32" si="3">SUM(I25:I31)</f>
        <v>0</v>
      </c>
      <c r="J32" s="20">
        <f t="shared" ref="J32" si="4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49"/>
      <c r="G33" s="49"/>
      <c r="H33" s="49"/>
      <c r="I33" s="49"/>
      <c r="J33" s="49"/>
      <c r="K33" s="50"/>
    </row>
    <row r="34" spans="1:11" ht="15" x14ac:dyDescent="0.25">
      <c r="A34" s="15"/>
      <c r="B34" s="16"/>
      <c r="C34" s="11"/>
      <c r="D34" s="7" t="s">
        <v>27</v>
      </c>
      <c r="E34" s="73" t="s">
        <v>80</v>
      </c>
      <c r="F34" s="58">
        <v>210</v>
      </c>
      <c r="G34" s="52">
        <v>2.1</v>
      </c>
      <c r="H34" s="52">
        <v>5.8</v>
      </c>
      <c r="I34" s="53">
        <v>13.9</v>
      </c>
      <c r="J34" s="49">
        <v>116.7</v>
      </c>
      <c r="K34" s="50" t="s">
        <v>45</v>
      </c>
    </row>
    <row r="35" spans="1:11" ht="15" x14ac:dyDescent="0.25">
      <c r="A35" s="15"/>
      <c r="B35" s="16"/>
      <c r="C35" s="11"/>
      <c r="D35" s="7" t="s">
        <v>28</v>
      </c>
      <c r="E35" s="61" t="s">
        <v>65</v>
      </c>
      <c r="F35" s="58">
        <v>100</v>
      </c>
      <c r="G35" s="52">
        <v>15.2</v>
      </c>
      <c r="H35" s="52">
        <v>21.8</v>
      </c>
      <c r="I35" s="53">
        <v>6</v>
      </c>
      <c r="J35" s="49">
        <v>281</v>
      </c>
      <c r="K35" s="50" t="s">
        <v>66</v>
      </c>
    </row>
    <row r="36" spans="1:11" ht="15" x14ac:dyDescent="0.25">
      <c r="A36" s="15"/>
      <c r="B36" s="16"/>
      <c r="C36" s="11"/>
      <c r="D36" s="7" t="s">
        <v>29</v>
      </c>
      <c r="E36" s="61" t="s">
        <v>69</v>
      </c>
      <c r="F36" s="66">
        <v>170</v>
      </c>
      <c r="G36" s="66">
        <v>6.6</v>
      </c>
      <c r="H36" s="66">
        <v>5.5</v>
      </c>
      <c r="I36" s="66">
        <v>40.200000000000003</v>
      </c>
      <c r="J36" s="66">
        <v>236.7</v>
      </c>
      <c r="K36" s="50" t="s">
        <v>54</v>
      </c>
    </row>
    <row r="37" spans="1:11" ht="15" x14ac:dyDescent="0.25">
      <c r="A37" s="15"/>
      <c r="B37" s="16"/>
      <c r="C37" s="11"/>
      <c r="D37" s="7" t="s">
        <v>30</v>
      </c>
      <c r="E37" s="51" t="s">
        <v>60</v>
      </c>
      <c r="F37" s="52">
        <v>200</v>
      </c>
      <c r="G37" s="52">
        <v>0.3</v>
      </c>
      <c r="H37" s="52">
        <v>0.1</v>
      </c>
      <c r="I37" s="53">
        <v>20.2</v>
      </c>
      <c r="J37" s="49">
        <v>79</v>
      </c>
      <c r="K37" s="50" t="s">
        <v>61</v>
      </c>
    </row>
    <row r="38" spans="1:11" ht="15" x14ac:dyDescent="0.25">
      <c r="A38" s="15"/>
      <c r="B38" s="16"/>
      <c r="C38" s="11"/>
      <c r="D38" s="7" t="s">
        <v>31</v>
      </c>
      <c r="E38" s="51" t="s">
        <v>101</v>
      </c>
      <c r="F38" s="66">
        <v>58</v>
      </c>
      <c r="G38" s="67">
        <v>4.2</v>
      </c>
      <c r="H38" s="66">
        <v>1.3</v>
      </c>
      <c r="I38" s="66">
        <v>24.8</v>
      </c>
      <c r="J38" s="66">
        <v>127.6</v>
      </c>
      <c r="K38" s="50" t="s">
        <v>48</v>
      </c>
    </row>
    <row r="39" spans="1:11" ht="15" x14ac:dyDescent="0.25">
      <c r="A39" s="15"/>
      <c r="B39" s="16"/>
      <c r="C39" s="11"/>
      <c r="D39" s="7" t="s">
        <v>32</v>
      </c>
      <c r="E39" s="51"/>
      <c r="F39" s="66"/>
      <c r="G39" s="67"/>
      <c r="H39" s="66"/>
      <c r="I39" s="66"/>
      <c r="J39" s="66"/>
      <c r="K39" s="7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738</v>
      </c>
      <c r="G42" s="20">
        <f>SUM(G33:G41)</f>
        <v>28.4</v>
      </c>
      <c r="H42" s="20">
        <f>SUM(H33:H41)</f>
        <v>34.5</v>
      </c>
      <c r="I42" s="20">
        <f>SUM(I33:I41)</f>
        <v>105.1</v>
      </c>
      <c r="J42" s="20">
        <f>SUM(J33:J41)</f>
        <v>841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9" t="s">
        <v>4</v>
      </c>
      <c r="D43" s="80"/>
      <c r="E43" s="32"/>
      <c r="F43" s="33">
        <f>F32+F42</f>
        <v>738</v>
      </c>
      <c r="G43" s="33">
        <f>G32+G42</f>
        <v>28.4</v>
      </c>
      <c r="H43" s="33">
        <f>H32+H42</f>
        <v>34.5</v>
      </c>
      <c r="I43" s="33">
        <f>I32+I42</f>
        <v>105.1</v>
      </c>
      <c r="J43" s="33">
        <f>J32+J42</f>
        <v>841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5">SUM(G44:G50)</f>
        <v>0</v>
      </c>
      <c r="H51" s="20">
        <f t="shared" ref="H51" si="6">SUM(H44:H50)</f>
        <v>0</v>
      </c>
      <c r="I51" s="20">
        <f t="shared" ref="I51" si="7">SUM(I44:I50)</f>
        <v>0</v>
      </c>
      <c r="J51" s="20">
        <f t="shared" ref="J51" si="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86</v>
      </c>
      <c r="F52" s="49">
        <v>80</v>
      </c>
      <c r="G52" s="49">
        <v>1.3</v>
      </c>
      <c r="H52" s="49">
        <v>4</v>
      </c>
      <c r="I52" s="49">
        <v>6.1</v>
      </c>
      <c r="J52" s="49">
        <v>66.400000000000006</v>
      </c>
      <c r="K52" s="50" t="s">
        <v>87</v>
      </c>
    </row>
    <row r="53" spans="1:11" ht="15" x14ac:dyDescent="0.25">
      <c r="A53" s="24"/>
      <c r="B53" s="16"/>
      <c r="C53" s="11"/>
      <c r="D53" s="7" t="s">
        <v>27</v>
      </c>
      <c r="E53" s="57" t="s">
        <v>88</v>
      </c>
      <c r="F53" s="58">
        <v>212.5</v>
      </c>
      <c r="G53" s="52">
        <v>4.8</v>
      </c>
      <c r="H53" s="52">
        <v>5.5</v>
      </c>
      <c r="I53" s="53">
        <v>13.6</v>
      </c>
      <c r="J53" s="74">
        <v>123.3</v>
      </c>
      <c r="K53" s="75" t="s">
        <v>89</v>
      </c>
    </row>
    <row r="54" spans="1:11" ht="15" x14ac:dyDescent="0.25">
      <c r="A54" s="24"/>
      <c r="B54" s="16"/>
      <c r="C54" s="11"/>
      <c r="D54" s="7" t="s">
        <v>28</v>
      </c>
      <c r="E54" s="59" t="s">
        <v>56</v>
      </c>
      <c r="F54" s="58">
        <v>240</v>
      </c>
      <c r="G54" s="52">
        <v>19.2</v>
      </c>
      <c r="H54" s="52">
        <v>16.399999999999999</v>
      </c>
      <c r="I54" s="53">
        <v>43.4</v>
      </c>
      <c r="J54" s="74">
        <v>411.4</v>
      </c>
      <c r="K54" s="75" t="s">
        <v>57</v>
      </c>
    </row>
    <row r="55" spans="1:11" ht="15" x14ac:dyDescent="0.25">
      <c r="A55" s="24"/>
      <c r="B55" s="16"/>
      <c r="C55" s="11"/>
      <c r="D55" s="7" t="s">
        <v>29</v>
      </c>
      <c r="E55" s="51"/>
      <c r="F55" s="52"/>
      <c r="G55" s="52"/>
      <c r="H55" s="52"/>
      <c r="I55" s="53"/>
      <c r="J55" s="74"/>
      <c r="K55" s="75"/>
    </row>
    <row r="56" spans="1:11" ht="15" x14ac:dyDescent="0.25">
      <c r="A56" s="24"/>
      <c r="B56" s="16"/>
      <c r="C56" s="11"/>
      <c r="D56" s="7" t="s">
        <v>30</v>
      </c>
      <c r="E56" s="51" t="s">
        <v>64</v>
      </c>
      <c r="F56" s="52">
        <v>200</v>
      </c>
      <c r="G56" s="52">
        <v>1.6</v>
      </c>
      <c r="H56" s="52">
        <v>0.4</v>
      </c>
      <c r="I56" s="53">
        <v>34.799999999999997</v>
      </c>
      <c r="J56" s="74">
        <v>147.80000000000001</v>
      </c>
      <c r="K56" s="75" t="s">
        <v>63</v>
      </c>
    </row>
    <row r="57" spans="1:11" ht="15" x14ac:dyDescent="0.25">
      <c r="A57" s="24"/>
      <c r="B57" s="16"/>
      <c r="C57" s="11"/>
      <c r="D57" s="7" t="s">
        <v>31</v>
      </c>
      <c r="E57" s="51" t="s">
        <v>101</v>
      </c>
      <c r="F57" s="52">
        <v>45</v>
      </c>
      <c r="G57" s="52">
        <v>3.2</v>
      </c>
      <c r="H57" s="52">
        <v>1</v>
      </c>
      <c r="I57" s="53">
        <v>19.3</v>
      </c>
      <c r="J57" s="74">
        <v>99</v>
      </c>
      <c r="K57" s="75" t="s">
        <v>48</v>
      </c>
    </row>
    <row r="58" spans="1:11" ht="15" x14ac:dyDescent="0.25">
      <c r="A58" s="24"/>
      <c r="B58" s="16"/>
      <c r="C58" s="11"/>
      <c r="D58" s="7" t="s">
        <v>32</v>
      </c>
      <c r="E58" s="51"/>
      <c r="F58" s="52"/>
      <c r="G58" s="52"/>
      <c r="H58" s="52"/>
      <c r="I58" s="53"/>
      <c r="J58" s="74"/>
      <c r="K58" s="75"/>
    </row>
    <row r="59" spans="1:11" ht="15" x14ac:dyDescent="0.25">
      <c r="A59" s="24"/>
      <c r="B59" s="16"/>
      <c r="C59" s="11"/>
      <c r="D59" s="6"/>
      <c r="E59" s="48"/>
      <c r="F59" s="49"/>
      <c r="G59" s="49"/>
      <c r="H59" s="49"/>
      <c r="I59" s="49"/>
      <c r="J59" s="49"/>
      <c r="K59" s="50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777.5</v>
      </c>
      <c r="G61" s="20">
        <f t="shared" ref="G61" si="9">SUM(G52:G60)</f>
        <v>30.099999999999998</v>
      </c>
      <c r="H61" s="20">
        <f t="shared" ref="H61" si="10">SUM(H52:H60)</f>
        <v>27.299999999999997</v>
      </c>
      <c r="I61" s="20">
        <f t="shared" ref="I61" si="11">SUM(I52:I60)</f>
        <v>117.19999999999999</v>
      </c>
      <c r="J61" s="20">
        <f t="shared" ref="J61" si="12">SUM(J52:J60)</f>
        <v>847.89999999999986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9" t="s">
        <v>4</v>
      </c>
      <c r="D62" s="80"/>
      <c r="E62" s="32"/>
      <c r="F62" s="33">
        <f>F51+F61</f>
        <v>777.5</v>
      </c>
      <c r="G62" s="33">
        <f t="shared" ref="G62" si="13">G51+G61</f>
        <v>30.099999999999998</v>
      </c>
      <c r="H62" s="33">
        <f t="shared" ref="H62" si="14">H51+H61</f>
        <v>27.299999999999997</v>
      </c>
      <c r="I62" s="33">
        <f t="shared" ref="I62" si="15">I51+I61</f>
        <v>117.19999999999999</v>
      </c>
      <c r="J62" s="33">
        <f t="shared" ref="J62" si="16">J51+J61</f>
        <v>847.89999999999986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17">SUM(G63:G69)</f>
        <v>0</v>
      </c>
      <c r="H70" s="20">
        <f t="shared" ref="H70" si="18">SUM(H63:H69)</f>
        <v>0</v>
      </c>
      <c r="I70" s="20">
        <f t="shared" ref="I70" si="19">SUM(I63:I69)</f>
        <v>0</v>
      </c>
      <c r="J70" s="20">
        <f t="shared" ref="J70" si="2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9"/>
      <c r="G71" s="49"/>
      <c r="H71" s="49"/>
      <c r="I71" s="49"/>
      <c r="J71" s="49"/>
      <c r="K71" s="50"/>
    </row>
    <row r="72" spans="1:11" ht="15" x14ac:dyDescent="0.25">
      <c r="A72" s="24"/>
      <c r="B72" s="16"/>
      <c r="C72" s="11"/>
      <c r="D72" s="7" t="s">
        <v>27</v>
      </c>
      <c r="E72" s="73" t="s">
        <v>90</v>
      </c>
      <c r="F72" s="58">
        <v>210</v>
      </c>
      <c r="G72" s="52">
        <v>1.6</v>
      </c>
      <c r="H72" s="52">
        <v>5.6</v>
      </c>
      <c r="I72" s="53">
        <v>10.5</v>
      </c>
      <c r="J72" s="74">
        <v>97.6</v>
      </c>
      <c r="K72" s="75" t="s">
        <v>49</v>
      </c>
    </row>
    <row r="73" spans="1:11" ht="15" x14ac:dyDescent="0.25">
      <c r="A73" s="24"/>
      <c r="B73" s="16"/>
      <c r="C73" s="11"/>
      <c r="D73" s="7" t="s">
        <v>28</v>
      </c>
      <c r="E73" s="59" t="s">
        <v>74</v>
      </c>
      <c r="F73" s="58">
        <v>90</v>
      </c>
      <c r="G73" s="52">
        <v>12.7</v>
      </c>
      <c r="H73" s="52">
        <v>8.3000000000000007</v>
      </c>
      <c r="I73" s="53">
        <v>13.8</v>
      </c>
      <c r="J73" s="74">
        <v>179.5</v>
      </c>
      <c r="K73" s="75" t="s">
        <v>75</v>
      </c>
    </row>
    <row r="74" spans="1:11" ht="15" x14ac:dyDescent="0.25">
      <c r="A74" s="24"/>
      <c r="B74" s="16"/>
      <c r="C74" s="11"/>
      <c r="D74" s="7" t="s">
        <v>29</v>
      </c>
      <c r="E74" s="51" t="s">
        <v>52</v>
      </c>
      <c r="F74" s="52">
        <v>180</v>
      </c>
      <c r="G74" s="52">
        <v>3.8</v>
      </c>
      <c r="H74" s="52">
        <v>9.9</v>
      </c>
      <c r="I74" s="53">
        <v>26.1</v>
      </c>
      <c r="J74" s="74">
        <v>226.8</v>
      </c>
      <c r="K74" s="75" t="s">
        <v>53</v>
      </c>
    </row>
    <row r="75" spans="1:11" ht="15" x14ac:dyDescent="0.25">
      <c r="A75" s="24"/>
      <c r="B75" s="16"/>
      <c r="C75" s="11"/>
      <c r="D75" s="7" t="s">
        <v>30</v>
      </c>
      <c r="E75" s="51" t="s">
        <v>70</v>
      </c>
      <c r="F75" s="52">
        <v>200</v>
      </c>
      <c r="G75" s="52">
        <v>0.2</v>
      </c>
      <c r="H75" s="52">
        <v>0</v>
      </c>
      <c r="I75" s="53">
        <v>20</v>
      </c>
      <c r="J75" s="74">
        <v>77.7</v>
      </c>
      <c r="K75" s="75" t="s">
        <v>71</v>
      </c>
    </row>
    <row r="76" spans="1:11" ht="15" x14ac:dyDescent="0.25">
      <c r="A76" s="24"/>
      <c r="B76" s="16"/>
      <c r="C76" s="11"/>
      <c r="D76" s="7" t="s">
        <v>31</v>
      </c>
      <c r="E76" s="73"/>
      <c r="F76" s="74"/>
      <c r="G76" s="74"/>
      <c r="H76" s="74"/>
      <c r="I76" s="74"/>
      <c r="J76" s="74"/>
      <c r="K76" s="75"/>
    </row>
    <row r="77" spans="1:11" ht="15" x14ac:dyDescent="0.25">
      <c r="A77" s="24"/>
      <c r="B77" s="16"/>
      <c r="C77" s="11"/>
      <c r="D77" s="7" t="s">
        <v>32</v>
      </c>
      <c r="E77" s="51" t="s">
        <v>100</v>
      </c>
      <c r="F77" s="52">
        <v>57</v>
      </c>
      <c r="G77" s="52">
        <v>6</v>
      </c>
      <c r="H77" s="52">
        <v>1.3</v>
      </c>
      <c r="I77" s="53">
        <v>39.299999999999997</v>
      </c>
      <c r="J77" s="74">
        <v>192.1</v>
      </c>
      <c r="K77" s="75" t="s">
        <v>42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737</v>
      </c>
      <c r="G80" s="20">
        <f t="shared" ref="G80" si="21">SUM(G71:G79)</f>
        <v>24.299999999999997</v>
      </c>
      <c r="H80" s="20">
        <f t="shared" ref="H80" si="22">SUM(H71:H79)</f>
        <v>25.1</v>
      </c>
      <c r="I80" s="20">
        <f t="shared" ref="I80" si="23">SUM(I71:I79)</f>
        <v>109.7</v>
      </c>
      <c r="J80" s="20">
        <f t="shared" ref="J80" si="24">SUM(J71:J79)</f>
        <v>773.7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9" t="s">
        <v>4</v>
      </c>
      <c r="D81" s="80"/>
      <c r="E81" s="32"/>
      <c r="F81" s="33">
        <f>F70+F80</f>
        <v>737</v>
      </c>
      <c r="G81" s="33">
        <f t="shared" ref="G81" si="25">G70+G80</f>
        <v>24.299999999999997</v>
      </c>
      <c r="H81" s="33">
        <f t="shared" ref="H81" si="26">H70+H80</f>
        <v>25.1</v>
      </c>
      <c r="I81" s="33">
        <f t="shared" ref="I81" si="27">I70+I80</f>
        <v>109.7</v>
      </c>
      <c r="J81" s="33">
        <f t="shared" ref="J81" si="28">J70+J80</f>
        <v>773.7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29">SUM(G82:G88)</f>
        <v>0</v>
      </c>
      <c r="H89" s="20">
        <f t="shared" ref="H89" si="30">SUM(H82:H88)</f>
        <v>0</v>
      </c>
      <c r="I89" s="20">
        <f t="shared" ref="I89" si="31">SUM(I82:I88)</f>
        <v>0</v>
      </c>
      <c r="J89" s="20">
        <f t="shared" ref="J89" si="3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1"/>
      <c r="F90" s="63"/>
      <c r="G90" s="63"/>
      <c r="H90" s="63"/>
      <c r="I90" s="64"/>
      <c r="J90" s="49"/>
      <c r="K90" s="50"/>
    </row>
    <row r="91" spans="1:11" ht="15" x14ac:dyDescent="0.25">
      <c r="A91" s="24"/>
      <c r="B91" s="16"/>
      <c r="C91" s="11"/>
      <c r="D91" s="7" t="s">
        <v>27</v>
      </c>
      <c r="E91" s="51" t="s">
        <v>58</v>
      </c>
      <c r="F91" s="58">
        <v>250</v>
      </c>
      <c r="G91" s="52">
        <v>6.3</v>
      </c>
      <c r="H91" s="52">
        <v>4.0999999999999996</v>
      </c>
      <c r="I91" s="53">
        <v>13.2</v>
      </c>
      <c r="J91" s="74">
        <v>116</v>
      </c>
      <c r="K91" s="75" t="s">
        <v>59</v>
      </c>
    </row>
    <row r="92" spans="1:11" ht="15" x14ac:dyDescent="0.25">
      <c r="A92" s="24"/>
      <c r="B92" s="16"/>
      <c r="C92" s="11"/>
      <c r="D92" s="7" t="s">
        <v>28</v>
      </c>
      <c r="E92" s="61" t="s">
        <v>62</v>
      </c>
      <c r="F92" s="62">
        <v>280</v>
      </c>
      <c r="G92" s="63">
        <v>25.8</v>
      </c>
      <c r="H92" s="63">
        <v>20.7</v>
      </c>
      <c r="I92" s="64">
        <v>45.8</v>
      </c>
      <c r="J92" s="74">
        <v>472.7</v>
      </c>
      <c r="K92" s="75" t="s">
        <v>44</v>
      </c>
    </row>
    <row r="93" spans="1:11" ht="15" x14ac:dyDescent="0.25">
      <c r="A93" s="24"/>
      <c r="B93" s="16"/>
      <c r="C93" s="11"/>
      <c r="D93" s="7" t="s">
        <v>29</v>
      </c>
      <c r="E93" s="61"/>
      <c r="F93" s="62"/>
      <c r="G93" s="63"/>
      <c r="H93" s="63"/>
      <c r="I93" s="64"/>
      <c r="J93" s="74"/>
      <c r="K93" s="75"/>
    </row>
    <row r="94" spans="1:11" ht="15" x14ac:dyDescent="0.25">
      <c r="A94" s="24"/>
      <c r="B94" s="16"/>
      <c r="C94" s="11"/>
      <c r="D94" s="7" t="s">
        <v>30</v>
      </c>
      <c r="E94" s="73" t="s">
        <v>76</v>
      </c>
      <c r="F94" s="66">
        <v>200</v>
      </c>
      <c r="G94" s="66">
        <v>0.7</v>
      </c>
      <c r="H94" s="66">
        <v>0</v>
      </c>
      <c r="I94" s="66">
        <v>28.8</v>
      </c>
      <c r="J94" s="74">
        <v>113</v>
      </c>
      <c r="K94" s="75" t="s">
        <v>71</v>
      </c>
    </row>
    <row r="95" spans="1:11" ht="15" x14ac:dyDescent="0.25">
      <c r="A95" s="24"/>
      <c r="B95" s="16"/>
      <c r="C95" s="11"/>
      <c r="D95" s="7" t="s">
        <v>31</v>
      </c>
      <c r="E95" s="51" t="s">
        <v>101</v>
      </c>
      <c r="F95" s="60">
        <v>46</v>
      </c>
      <c r="G95" s="52">
        <v>3.3</v>
      </c>
      <c r="H95" s="52">
        <v>1</v>
      </c>
      <c r="I95" s="53">
        <v>19.7</v>
      </c>
      <c r="J95" s="74">
        <v>101.2</v>
      </c>
      <c r="K95" s="75" t="s">
        <v>48</v>
      </c>
    </row>
    <row r="96" spans="1:11" ht="15" x14ac:dyDescent="0.25">
      <c r="A96" s="24"/>
      <c r="B96" s="16"/>
      <c r="C96" s="11"/>
      <c r="D96" s="7" t="s">
        <v>32</v>
      </c>
      <c r="E96" s="51"/>
      <c r="F96" s="52"/>
      <c r="G96" s="52"/>
      <c r="H96" s="52"/>
      <c r="I96" s="53"/>
      <c r="J96" s="49"/>
      <c r="K96" s="50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776</v>
      </c>
      <c r="G99" s="20">
        <f t="shared" ref="G99" si="33">SUM(G90:G98)</f>
        <v>36.1</v>
      </c>
      <c r="H99" s="20">
        <f t="shared" ref="H99" si="34">SUM(H90:H98)</f>
        <v>25.799999999999997</v>
      </c>
      <c r="I99" s="20">
        <f t="shared" ref="I99" si="35">SUM(I90:I98)</f>
        <v>107.5</v>
      </c>
      <c r="J99" s="20">
        <f t="shared" ref="J99" si="36">SUM(J90:J98)</f>
        <v>802.90000000000009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9" t="s">
        <v>4</v>
      </c>
      <c r="D100" s="80"/>
      <c r="E100" s="32"/>
      <c r="F100" s="33">
        <f>F89+F99</f>
        <v>776</v>
      </c>
      <c r="G100" s="33">
        <f t="shared" ref="G100" si="37">G89+G99</f>
        <v>36.1</v>
      </c>
      <c r="H100" s="33">
        <f t="shared" ref="H100" si="38">H89+H99</f>
        <v>25.799999999999997</v>
      </c>
      <c r="I100" s="33">
        <f t="shared" ref="I100" si="39">I89+I99</f>
        <v>107.5</v>
      </c>
      <c r="J100" s="33">
        <f t="shared" ref="J100" si="40">J89+J99</f>
        <v>802.90000000000009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1">SUM(G101:G107)</f>
        <v>0</v>
      </c>
      <c r="H108" s="20">
        <f t="shared" si="41"/>
        <v>0</v>
      </c>
      <c r="I108" s="20">
        <f t="shared" si="41"/>
        <v>0</v>
      </c>
      <c r="J108" s="20">
        <f t="shared" si="4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/>
      <c r="F109" s="49"/>
      <c r="G109" s="49"/>
      <c r="H109" s="49"/>
      <c r="I109" s="49"/>
      <c r="J109" s="49"/>
      <c r="K109" s="50"/>
    </row>
    <row r="110" spans="1:11" ht="15" x14ac:dyDescent="0.25">
      <c r="A110" s="24"/>
      <c r="B110" s="16"/>
      <c r="C110" s="11"/>
      <c r="D110" s="7" t="s">
        <v>27</v>
      </c>
      <c r="E110" s="48" t="s">
        <v>77</v>
      </c>
      <c r="F110" s="49">
        <v>222.5</v>
      </c>
      <c r="G110" s="49">
        <v>5.2</v>
      </c>
      <c r="H110" s="49">
        <v>7.3</v>
      </c>
      <c r="I110" s="49">
        <v>11.4</v>
      </c>
      <c r="J110" s="49">
        <v>130.4</v>
      </c>
      <c r="K110" s="50" t="s">
        <v>78</v>
      </c>
    </row>
    <row r="111" spans="1:11" ht="15" x14ac:dyDescent="0.25">
      <c r="A111" s="24"/>
      <c r="B111" s="16"/>
      <c r="C111" s="11"/>
      <c r="D111" s="7" t="s">
        <v>28</v>
      </c>
      <c r="E111" s="59" t="s">
        <v>35</v>
      </c>
      <c r="F111" s="49">
        <v>90</v>
      </c>
      <c r="G111" s="49">
        <v>15.6</v>
      </c>
      <c r="H111" s="49">
        <v>11.6</v>
      </c>
      <c r="I111" s="49">
        <v>12.5</v>
      </c>
      <c r="J111" s="49">
        <v>208</v>
      </c>
      <c r="K111" s="50" t="s">
        <v>36</v>
      </c>
    </row>
    <row r="112" spans="1:11" ht="25.5" x14ac:dyDescent="0.25">
      <c r="A112" s="24"/>
      <c r="B112" s="16"/>
      <c r="C112" s="11"/>
      <c r="D112" s="7" t="s">
        <v>29</v>
      </c>
      <c r="E112" s="48" t="s">
        <v>91</v>
      </c>
      <c r="F112" s="49">
        <v>180</v>
      </c>
      <c r="G112" s="49">
        <v>8.4</v>
      </c>
      <c r="H112" s="49">
        <v>6.3</v>
      </c>
      <c r="I112" s="49">
        <v>37.5</v>
      </c>
      <c r="J112" s="49">
        <v>245.2</v>
      </c>
      <c r="K112" s="50" t="s">
        <v>47</v>
      </c>
    </row>
    <row r="113" spans="1:11" ht="15" x14ac:dyDescent="0.25">
      <c r="A113" s="24"/>
      <c r="B113" s="16"/>
      <c r="C113" s="11"/>
      <c r="D113" s="7" t="s">
        <v>30</v>
      </c>
      <c r="E113" s="51" t="s">
        <v>64</v>
      </c>
      <c r="F113" s="49">
        <v>200</v>
      </c>
      <c r="G113" s="49">
        <v>1.6</v>
      </c>
      <c r="H113" s="49">
        <v>0.4</v>
      </c>
      <c r="I113" s="49">
        <v>34.799999999999997</v>
      </c>
      <c r="J113" s="49">
        <v>147.80000000000001</v>
      </c>
      <c r="K113" s="50" t="s">
        <v>63</v>
      </c>
    </row>
    <row r="114" spans="1:11" ht="15" x14ac:dyDescent="0.25">
      <c r="A114" s="24"/>
      <c r="B114" s="16"/>
      <c r="C114" s="11"/>
      <c r="D114" s="7" t="s">
        <v>31</v>
      </c>
      <c r="E114" s="51" t="s">
        <v>101</v>
      </c>
      <c r="F114" s="49">
        <v>53</v>
      </c>
      <c r="G114" s="49">
        <v>3.8</v>
      </c>
      <c r="H114" s="49">
        <v>1.2</v>
      </c>
      <c r="I114" s="49">
        <v>22.7</v>
      </c>
      <c r="J114" s="49">
        <v>116.6</v>
      </c>
      <c r="K114" s="50" t="s">
        <v>48</v>
      </c>
    </row>
    <row r="115" spans="1:11" ht="15" x14ac:dyDescent="0.25">
      <c r="A115" s="24"/>
      <c r="B115" s="16"/>
      <c r="C115" s="11"/>
      <c r="D115" s="7" t="s">
        <v>32</v>
      </c>
      <c r="E115" s="51"/>
      <c r="F115" s="49"/>
      <c r="G115" s="49"/>
      <c r="H115" s="49"/>
      <c r="I115" s="49"/>
      <c r="J115" s="49"/>
      <c r="K115" s="50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745.5</v>
      </c>
      <c r="G118" s="20">
        <f>SUM(G109:G117)</f>
        <v>34.6</v>
      </c>
      <c r="H118" s="20">
        <f>SUM(H109:H117)</f>
        <v>26.799999999999997</v>
      </c>
      <c r="I118" s="20">
        <f>SUM(I109:I117)</f>
        <v>118.89999999999999</v>
      </c>
      <c r="J118" s="20">
        <f>SUM(J109:J117)</f>
        <v>847.99999999999989</v>
      </c>
      <c r="K118" s="26"/>
    </row>
    <row r="119" spans="1:11" ht="15.75" customHeight="1" thickBot="1" x14ac:dyDescent="0.25">
      <c r="A119" s="30">
        <f>A101</f>
        <v>2</v>
      </c>
      <c r="B119" s="31">
        <f>B101</f>
        <v>1</v>
      </c>
      <c r="C119" s="79" t="s">
        <v>4</v>
      </c>
      <c r="D119" s="80"/>
      <c r="E119" s="32"/>
      <c r="F119" s="33">
        <f>F108+F118</f>
        <v>745.5</v>
      </c>
      <c r="G119" s="33">
        <f>G108+G118</f>
        <v>34.6</v>
      </c>
      <c r="H119" s="33">
        <f>H108+H118</f>
        <v>26.799999999999997</v>
      </c>
      <c r="I119" s="33">
        <f>I108+I118</f>
        <v>118.89999999999999</v>
      </c>
      <c r="J119" s="33">
        <f>J108+J118</f>
        <v>847.99999999999989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42">SUM(G120:G126)</f>
        <v>0</v>
      </c>
      <c r="H127" s="20">
        <f t="shared" si="42"/>
        <v>0</v>
      </c>
      <c r="I127" s="20">
        <f t="shared" si="42"/>
        <v>0</v>
      </c>
      <c r="J127" s="20">
        <f t="shared" si="42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86</v>
      </c>
      <c r="F128" s="44">
        <v>90</v>
      </c>
      <c r="G128" s="44">
        <v>1.4</v>
      </c>
      <c r="H128" s="44">
        <v>4.5</v>
      </c>
      <c r="I128" s="44">
        <v>6.8</v>
      </c>
      <c r="J128" s="44">
        <v>74.7</v>
      </c>
      <c r="K128" s="45" t="s">
        <v>87</v>
      </c>
    </row>
    <row r="129" spans="1:11" ht="15" x14ac:dyDescent="0.25">
      <c r="A129" s="15"/>
      <c r="B129" s="16"/>
      <c r="C129" s="11"/>
      <c r="D129" s="7" t="s">
        <v>27</v>
      </c>
      <c r="E129" s="73" t="s">
        <v>80</v>
      </c>
      <c r="F129" s="74">
        <v>210</v>
      </c>
      <c r="G129" s="74">
        <v>2.1</v>
      </c>
      <c r="H129" s="74">
        <v>5.8</v>
      </c>
      <c r="I129" s="74">
        <v>13.9</v>
      </c>
      <c r="J129" s="74">
        <v>116.7</v>
      </c>
      <c r="K129" s="75" t="s">
        <v>45</v>
      </c>
    </row>
    <row r="130" spans="1:11" ht="15" x14ac:dyDescent="0.25">
      <c r="A130" s="15"/>
      <c r="B130" s="16"/>
      <c r="C130" s="11"/>
      <c r="D130" s="7" t="s">
        <v>28</v>
      </c>
      <c r="E130" s="73" t="s">
        <v>92</v>
      </c>
      <c r="F130" s="74">
        <v>240</v>
      </c>
      <c r="G130" s="74">
        <v>17.600000000000001</v>
      </c>
      <c r="H130" s="74">
        <v>13.5</v>
      </c>
      <c r="I130" s="74">
        <v>48.4</v>
      </c>
      <c r="J130" s="74">
        <v>389.8</v>
      </c>
      <c r="K130" s="75" t="s">
        <v>93</v>
      </c>
    </row>
    <row r="131" spans="1:11" ht="15" x14ac:dyDescent="0.25">
      <c r="A131" s="15"/>
      <c r="B131" s="16"/>
      <c r="C131" s="11"/>
      <c r="D131" s="7" t="s">
        <v>29</v>
      </c>
      <c r="E131" s="73"/>
      <c r="F131" s="74"/>
      <c r="G131" s="74"/>
      <c r="H131" s="74"/>
      <c r="I131" s="74"/>
      <c r="J131" s="74"/>
      <c r="K131" s="75"/>
    </row>
    <row r="132" spans="1:11" ht="15" x14ac:dyDescent="0.25">
      <c r="A132" s="15"/>
      <c r="B132" s="16"/>
      <c r="C132" s="11"/>
      <c r="D132" s="7" t="s">
        <v>30</v>
      </c>
      <c r="E132" s="73" t="s">
        <v>94</v>
      </c>
      <c r="F132" s="74">
        <v>200</v>
      </c>
      <c r="G132" s="74">
        <v>0.1</v>
      </c>
      <c r="H132" s="74">
        <v>0.1</v>
      </c>
      <c r="I132" s="74">
        <v>25</v>
      </c>
      <c r="J132" s="74">
        <v>97</v>
      </c>
      <c r="K132" s="75" t="s">
        <v>95</v>
      </c>
    </row>
    <row r="133" spans="1:11" ht="15" x14ac:dyDescent="0.25">
      <c r="A133" s="15"/>
      <c r="B133" s="16"/>
      <c r="C133" s="11"/>
      <c r="D133" s="7" t="s">
        <v>31</v>
      </c>
      <c r="E133" s="51" t="s">
        <v>101</v>
      </c>
      <c r="F133" s="74">
        <v>50</v>
      </c>
      <c r="G133" s="74">
        <v>3.6</v>
      </c>
      <c r="H133" s="74">
        <v>1.1000000000000001</v>
      </c>
      <c r="I133" s="74">
        <v>21.4</v>
      </c>
      <c r="J133" s="74">
        <v>110</v>
      </c>
      <c r="K133" s="75" t="s">
        <v>48</v>
      </c>
    </row>
    <row r="134" spans="1:11" ht="15" x14ac:dyDescent="0.25">
      <c r="A134" s="15"/>
      <c r="B134" s="16"/>
      <c r="C134" s="11"/>
      <c r="D134" s="7" t="s">
        <v>32</v>
      </c>
      <c r="E134" s="51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5"/>
      <c r="E135" s="48"/>
      <c r="F135" s="49"/>
      <c r="G135" s="49"/>
      <c r="H135" s="49"/>
      <c r="I135" s="49"/>
      <c r="J135" s="49"/>
      <c r="K135" s="50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43">SUM(G128:G136)</f>
        <v>24.800000000000004</v>
      </c>
      <c r="H137" s="20">
        <f t="shared" si="43"/>
        <v>25.000000000000004</v>
      </c>
      <c r="I137" s="20">
        <f t="shared" si="43"/>
        <v>115.5</v>
      </c>
      <c r="J137" s="20">
        <f t="shared" si="43"/>
        <v>788.2</v>
      </c>
      <c r="K137" s="26"/>
    </row>
    <row r="138" spans="1:11" ht="15.75" customHeight="1" thickBot="1" x14ac:dyDescent="0.25">
      <c r="A138" s="34">
        <f>A120</f>
        <v>2</v>
      </c>
      <c r="B138" s="34">
        <f>B120</f>
        <v>2</v>
      </c>
      <c r="C138" s="79" t="s">
        <v>4</v>
      </c>
      <c r="D138" s="80"/>
      <c r="E138" s="32"/>
      <c r="F138" s="33">
        <f>F127+F137</f>
        <v>790</v>
      </c>
      <c r="G138" s="33">
        <f t="shared" ref="G138" si="44">G127+G137</f>
        <v>24.800000000000004</v>
      </c>
      <c r="H138" s="33">
        <f t="shared" ref="H138" si="45">H127+H137</f>
        <v>25.000000000000004</v>
      </c>
      <c r="I138" s="33">
        <f t="shared" ref="I138" si="46">I127+I137</f>
        <v>115.5</v>
      </c>
      <c r="J138" s="33">
        <f t="shared" ref="J138" si="47">J127+J137</f>
        <v>788.2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48">SUM(G139:G145)</f>
        <v>0</v>
      </c>
      <c r="H146" s="20">
        <f t="shared" si="48"/>
        <v>0</v>
      </c>
      <c r="I146" s="20">
        <f t="shared" si="48"/>
        <v>0</v>
      </c>
      <c r="J146" s="20">
        <f t="shared" si="48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73" t="s">
        <v>72</v>
      </c>
      <c r="F148" s="74">
        <v>212.5</v>
      </c>
      <c r="G148" s="74">
        <v>5.3</v>
      </c>
      <c r="H148" s="74">
        <v>4.5</v>
      </c>
      <c r="I148" s="74">
        <v>16.600000000000001</v>
      </c>
      <c r="J148" s="74">
        <v>126.9</v>
      </c>
      <c r="K148" s="75" t="s">
        <v>73</v>
      </c>
    </row>
    <row r="149" spans="1:11" ht="15" x14ac:dyDescent="0.25">
      <c r="A149" s="24"/>
      <c r="B149" s="16"/>
      <c r="C149" s="11"/>
      <c r="D149" s="7" t="s">
        <v>28</v>
      </c>
      <c r="E149" s="73" t="s">
        <v>96</v>
      </c>
      <c r="F149" s="74">
        <v>90</v>
      </c>
      <c r="G149" s="74">
        <v>13</v>
      </c>
      <c r="H149" s="74">
        <v>16.399999999999999</v>
      </c>
      <c r="I149" s="74">
        <v>11.1</v>
      </c>
      <c r="J149" s="74">
        <v>244</v>
      </c>
      <c r="K149" s="75" t="s">
        <v>97</v>
      </c>
    </row>
    <row r="150" spans="1:11" ht="15" x14ac:dyDescent="0.25">
      <c r="A150" s="24"/>
      <c r="B150" s="16"/>
      <c r="C150" s="11"/>
      <c r="D150" s="7" t="s">
        <v>29</v>
      </c>
      <c r="E150" s="73" t="s">
        <v>67</v>
      </c>
      <c r="F150" s="74">
        <v>180</v>
      </c>
      <c r="G150" s="74">
        <v>5.4</v>
      </c>
      <c r="H150" s="74">
        <v>7.3</v>
      </c>
      <c r="I150" s="74">
        <v>30</v>
      </c>
      <c r="J150" s="74">
        <v>213.6</v>
      </c>
      <c r="K150" s="75" t="s">
        <v>79</v>
      </c>
    </row>
    <row r="151" spans="1:11" ht="15" x14ac:dyDescent="0.25">
      <c r="A151" s="24"/>
      <c r="B151" s="16"/>
      <c r="C151" s="11"/>
      <c r="D151" s="7" t="s">
        <v>30</v>
      </c>
      <c r="E151" s="73" t="s">
        <v>98</v>
      </c>
      <c r="F151" s="74">
        <v>200</v>
      </c>
      <c r="G151" s="74">
        <v>0.7</v>
      </c>
      <c r="H151" s="74">
        <v>0</v>
      </c>
      <c r="I151" s="74">
        <v>28.8</v>
      </c>
      <c r="J151" s="74">
        <v>113</v>
      </c>
      <c r="K151" s="75" t="s">
        <v>82</v>
      </c>
    </row>
    <row r="152" spans="1:11" ht="15" x14ac:dyDescent="0.25">
      <c r="A152" s="24"/>
      <c r="B152" s="16"/>
      <c r="C152" s="11"/>
      <c r="D152" s="7" t="s">
        <v>31</v>
      </c>
      <c r="E152" s="51" t="s">
        <v>101</v>
      </c>
      <c r="F152" s="74">
        <v>53</v>
      </c>
      <c r="G152" s="74">
        <v>3.8</v>
      </c>
      <c r="H152" s="74">
        <v>1.2</v>
      </c>
      <c r="I152" s="74">
        <v>22.7</v>
      </c>
      <c r="J152" s="74">
        <v>116.6</v>
      </c>
      <c r="K152" s="75" t="s">
        <v>48</v>
      </c>
    </row>
    <row r="153" spans="1:11" ht="15" x14ac:dyDescent="0.25">
      <c r="A153" s="24"/>
      <c r="B153" s="16"/>
      <c r="C153" s="11"/>
      <c r="D153" s="7" t="s">
        <v>32</v>
      </c>
      <c r="E153" s="51"/>
      <c r="F153" s="71"/>
      <c r="G153" s="71"/>
      <c r="H153" s="71"/>
      <c r="I153" s="71"/>
      <c r="J153" s="71"/>
      <c r="K153" s="72"/>
    </row>
    <row r="154" spans="1:11" ht="15" x14ac:dyDescent="0.25">
      <c r="A154" s="24"/>
      <c r="B154" s="16"/>
      <c r="C154" s="11"/>
      <c r="D154" s="70"/>
      <c r="E154" s="73"/>
      <c r="F154" s="74"/>
      <c r="G154" s="74"/>
      <c r="H154" s="74"/>
      <c r="I154" s="74"/>
      <c r="J154" s="74"/>
      <c r="K154" s="7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735.5</v>
      </c>
      <c r="G156" s="20">
        <f t="shared" ref="G156:J156" si="49">SUM(G147:G155)</f>
        <v>28.200000000000003</v>
      </c>
      <c r="H156" s="20">
        <f t="shared" si="49"/>
        <v>29.4</v>
      </c>
      <c r="I156" s="20">
        <f t="shared" si="49"/>
        <v>109.2</v>
      </c>
      <c r="J156" s="20">
        <f t="shared" si="49"/>
        <v>814.1</v>
      </c>
      <c r="K156" s="26"/>
    </row>
    <row r="157" spans="1:11" ht="15.75" customHeight="1" thickBot="1" x14ac:dyDescent="0.25">
      <c r="A157" s="30">
        <f>A139</f>
        <v>2</v>
      </c>
      <c r="B157" s="31">
        <f>B139</f>
        <v>3</v>
      </c>
      <c r="C157" s="79" t="s">
        <v>4</v>
      </c>
      <c r="D157" s="80"/>
      <c r="E157" s="32"/>
      <c r="F157" s="33">
        <f>F146+F156</f>
        <v>735.5</v>
      </c>
      <c r="G157" s="33">
        <f t="shared" ref="G157" si="50">G146+G156</f>
        <v>28.200000000000003</v>
      </c>
      <c r="H157" s="33">
        <f t="shared" ref="H157" si="51">H146+H156</f>
        <v>29.4</v>
      </c>
      <c r="I157" s="33">
        <f t="shared" ref="I157" si="52">I146+I156</f>
        <v>109.2</v>
      </c>
      <c r="J157" s="33">
        <f t="shared" ref="J157" si="53">J146+J156</f>
        <v>814.1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73"/>
      <c r="F158" s="74"/>
      <c r="G158" s="74"/>
      <c r="H158" s="74"/>
      <c r="I158" s="74"/>
      <c r="J158" s="74"/>
      <c r="K158" s="75"/>
    </row>
    <row r="159" spans="1:11" ht="15" x14ac:dyDescent="0.25">
      <c r="A159" s="24"/>
      <c r="B159" s="16"/>
      <c r="C159" s="11"/>
      <c r="D159" s="6"/>
      <c r="E159" s="73"/>
      <c r="F159" s="74"/>
      <c r="G159" s="74"/>
      <c r="H159" s="74"/>
      <c r="I159" s="74"/>
      <c r="J159" s="74"/>
      <c r="K159" s="75"/>
    </row>
    <row r="160" spans="1:11" ht="15" x14ac:dyDescent="0.25">
      <c r="A160" s="24"/>
      <c r="B160" s="16"/>
      <c r="C160" s="11"/>
      <c r="D160" s="7" t="s">
        <v>22</v>
      </c>
      <c r="E160" s="73"/>
      <c r="F160" s="74"/>
      <c r="G160" s="74"/>
      <c r="H160" s="74"/>
      <c r="I160" s="74"/>
      <c r="J160" s="74"/>
      <c r="K160" s="75"/>
    </row>
    <row r="161" spans="1:11" ht="15" x14ac:dyDescent="0.25">
      <c r="A161" s="24"/>
      <c r="B161" s="16"/>
      <c r="C161" s="11"/>
      <c r="D161" s="7" t="s">
        <v>23</v>
      </c>
      <c r="E161" s="51"/>
      <c r="F161" s="68"/>
      <c r="G161" s="68"/>
      <c r="H161" s="68"/>
      <c r="I161" s="69"/>
      <c r="J161" s="74"/>
      <c r="K161" s="75"/>
    </row>
    <row r="162" spans="1:11" ht="15" x14ac:dyDescent="0.25">
      <c r="A162" s="24"/>
      <c r="B162" s="16"/>
      <c r="C162" s="11"/>
      <c r="D162" s="7" t="s">
        <v>24</v>
      </c>
      <c r="E162" s="73"/>
      <c r="F162" s="74"/>
      <c r="G162" s="74"/>
      <c r="H162" s="74"/>
      <c r="I162" s="74"/>
      <c r="J162" s="74"/>
      <c r="K162" s="7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54">SUM(G158:G164)</f>
        <v>0</v>
      </c>
      <c r="H165" s="20">
        <f t="shared" si="54"/>
        <v>0</v>
      </c>
      <c r="I165" s="20">
        <f t="shared" si="54"/>
        <v>0</v>
      </c>
      <c r="J165" s="20">
        <f t="shared" si="54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49"/>
      <c r="G166" s="49"/>
      <c r="H166" s="49"/>
      <c r="I166" s="49"/>
      <c r="J166" s="49"/>
      <c r="K166" s="50"/>
    </row>
    <row r="167" spans="1:11" ht="15" x14ac:dyDescent="0.25">
      <c r="A167" s="24"/>
      <c r="B167" s="16"/>
      <c r="C167" s="11"/>
      <c r="D167" s="7" t="s">
        <v>27</v>
      </c>
      <c r="E167" s="73" t="s">
        <v>90</v>
      </c>
      <c r="F167" s="74">
        <v>210</v>
      </c>
      <c r="G167" s="74">
        <v>1.6</v>
      </c>
      <c r="H167" s="74">
        <v>5.6</v>
      </c>
      <c r="I167" s="74">
        <v>10.5</v>
      </c>
      <c r="J167" s="74">
        <v>97.6</v>
      </c>
      <c r="K167" s="75" t="s">
        <v>49</v>
      </c>
    </row>
    <row r="168" spans="1:11" ht="15" x14ac:dyDescent="0.25">
      <c r="A168" s="24"/>
      <c r="B168" s="16"/>
      <c r="C168" s="11"/>
      <c r="D168" s="7" t="s">
        <v>28</v>
      </c>
      <c r="E168" s="73" t="s">
        <v>50</v>
      </c>
      <c r="F168" s="74">
        <v>90</v>
      </c>
      <c r="G168" s="74">
        <v>13.1</v>
      </c>
      <c r="H168" s="74">
        <v>13.6</v>
      </c>
      <c r="I168" s="74">
        <v>14</v>
      </c>
      <c r="J168" s="74">
        <v>228.7</v>
      </c>
      <c r="K168" s="75" t="s">
        <v>51</v>
      </c>
    </row>
    <row r="169" spans="1:11" ht="15" x14ac:dyDescent="0.25">
      <c r="A169" s="24"/>
      <c r="B169" s="16"/>
      <c r="C169" s="11"/>
      <c r="D169" s="7" t="s">
        <v>29</v>
      </c>
      <c r="E169" s="73" t="s">
        <v>52</v>
      </c>
      <c r="F169" s="74">
        <v>160</v>
      </c>
      <c r="G169" s="74">
        <v>3.4</v>
      </c>
      <c r="H169" s="74">
        <v>8.8000000000000007</v>
      </c>
      <c r="I169" s="74">
        <v>23.2</v>
      </c>
      <c r="J169" s="74">
        <v>201.6</v>
      </c>
      <c r="K169" s="75" t="s">
        <v>53</v>
      </c>
    </row>
    <row r="170" spans="1:11" ht="15" x14ac:dyDescent="0.25">
      <c r="A170" s="24"/>
      <c r="B170" s="16"/>
      <c r="C170" s="11"/>
      <c r="D170" s="7" t="s">
        <v>30</v>
      </c>
      <c r="E170" s="73" t="s">
        <v>60</v>
      </c>
      <c r="F170" s="74">
        <v>200</v>
      </c>
      <c r="G170" s="74">
        <v>0.3</v>
      </c>
      <c r="H170" s="74">
        <v>0.1</v>
      </c>
      <c r="I170" s="74">
        <v>20.2</v>
      </c>
      <c r="J170" s="74">
        <v>79</v>
      </c>
      <c r="K170" s="75" t="s">
        <v>61</v>
      </c>
    </row>
    <row r="171" spans="1:11" ht="15" x14ac:dyDescent="0.25">
      <c r="A171" s="24"/>
      <c r="B171" s="16"/>
      <c r="C171" s="11"/>
      <c r="D171" s="7" t="s">
        <v>31</v>
      </c>
      <c r="E171" s="73"/>
      <c r="F171" s="74"/>
      <c r="G171" s="74"/>
      <c r="H171" s="74"/>
      <c r="I171" s="74"/>
      <c r="J171" s="74"/>
      <c r="K171" s="75"/>
    </row>
    <row r="172" spans="1:11" ht="15" x14ac:dyDescent="0.25">
      <c r="A172" s="24"/>
      <c r="B172" s="16"/>
      <c r="C172" s="11"/>
      <c r="D172" s="7" t="s">
        <v>32</v>
      </c>
      <c r="E172" s="51" t="s">
        <v>100</v>
      </c>
      <c r="F172" s="74">
        <v>58</v>
      </c>
      <c r="G172" s="74">
        <v>6.1</v>
      </c>
      <c r="H172" s="74">
        <v>1.3</v>
      </c>
      <c r="I172" s="74">
        <v>40</v>
      </c>
      <c r="J172" s="74">
        <v>195.5</v>
      </c>
      <c r="K172" s="75" t="s">
        <v>42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718</v>
      </c>
      <c r="G175" s="20">
        <f>SUM(G166:G174)</f>
        <v>24.5</v>
      </c>
      <c r="H175" s="20">
        <f>SUM(H166:H174)</f>
        <v>29.400000000000002</v>
      </c>
      <c r="I175" s="20">
        <f>SUM(I166:I174)</f>
        <v>107.9</v>
      </c>
      <c r="J175" s="20">
        <f>SUM(J166:J174)</f>
        <v>802.4</v>
      </c>
      <c r="K175" s="26"/>
    </row>
    <row r="176" spans="1:11" ht="15.75" customHeight="1" thickBot="1" x14ac:dyDescent="0.25">
      <c r="A176" s="30">
        <f>A158</f>
        <v>2</v>
      </c>
      <c r="B176" s="31">
        <f>B158</f>
        <v>4</v>
      </c>
      <c r="C176" s="79" t="s">
        <v>4</v>
      </c>
      <c r="D176" s="80"/>
      <c r="E176" s="32"/>
      <c r="F176" s="33">
        <f>F165+F175</f>
        <v>718</v>
      </c>
      <c r="G176" s="33">
        <f>G165+G175</f>
        <v>24.5</v>
      </c>
      <c r="H176" s="33">
        <f>H165+H175</f>
        <v>29.400000000000002</v>
      </c>
      <c r="I176" s="33">
        <f>I165+I175</f>
        <v>107.9</v>
      </c>
      <c r="J176" s="33">
        <f>J165+J175</f>
        <v>802.4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55">SUM(G177:G183)</f>
        <v>0</v>
      </c>
      <c r="H184" s="20">
        <f t="shared" si="55"/>
        <v>0</v>
      </c>
      <c r="I184" s="20">
        <f t="shared" si="55"/>
        <v>0</v>
      </c>
      <c r="J184" s="20">
        <f t="shared" si="5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73" t="s">
        <v>43</v>
      </c>
      <c r="F186" s="74">
        <v>212.5</v>
      </c>
      <c r="G186" s="74">
        <v>8.8000000000000007</v>
      </c>
      <c r="H186" s="74">
        <v>6.5</v>
      </c>
      <c r="I186" s="74">
        <v>14.2</v>
      </c>
      <c r="J186" s="74">
        <v>151.30000000000001</v>
      </c>
      <c r="K186" s="75" t="s">
        <v>68</v>
      </c>
    </row>
    <row r="187" spans="1:11" ht="15" x14ac:dyDescent="0.25">
      <c r="A187" s="24"/>
      <c r="B187" s="16"/>
      <c r="C187" s="11"/>
      <c r="D187" s="7" t="s">
        <v>28</v>
      </c>
      <c r="E187" s="73" t="s">
        <v>81</v>
      </c>
      <c r="F187" s="74">
        <v>90</v>
      </c>
      <c r="G187" s="74">
        <v>13.7</v>
      </c>
      <c r="H187" s="74">
        <v>19.600000000000001</v>
      </c>
      <c r="I187" s="74">
        <v>5.4</v>
      </c>
      <c r="J187" s="74">
        <v>252.9</v>
      </c>
      <c r="K187" s="75" t="s">
        <v>66</v>
      </c>
    </row>
    <row r="188" spans="1:11" ht="15" x14ac:dyDescent="0.25">
      <c r="A188" s="24"/>
      <c r="B188" s="16"/>
      <c r="C188" s="11"/>
      <c r="D188" s="7" t="s">
        <v>29</v>
      </c>
      <c r="E188" s="73" t="s">
        <v>69</v>
      </c>
      <c r="F188" s="74">
        <v>170</v>
      </c>
      <c r="G188" s="74">
        <v>6.6</v>
      </c>
      <c r="H188" s="74">
        <v>5.5</v>
      </c>
      <c r="I188" s="74">
        <v>40.200000000000003</v>
      </c>
      <c r="J188" s="74">
        <v>236.7</v>
      </c>
      <c r="K188" s="75" t="s">
        <v>54</v>
      </c>
    </row>
    <row r="189" spans="1:11" ht="15" x14ac:dyDescent="0.25">
      <c r="A189" s="24"/>
      <c r="B189" s="16"/>
      <c r="C189" s="11"/>
      <c r="D189" s="7" t="s">
        <v>30</v>
      </c>
      <c r="E189" s="51" t="s">
        <v>99</v>
      </c>
      <c r="F189" s="68">
        <v>200</v>
      </c>
      <c r="G189" s="68">
        <v>0.3</v>
      </c>
      <c r="H189" s="68">
        <v>0</v>
      </c>
      <c r="I189" s="69">
        <v>30.2</v>
      </c>
      <c r="J189" s="74">
        <v>117</v>
      </c>
      <c r="K189" s="75" t="s">
        <v>63</v>
      </c>
    </row>
    <row r="190" spans="1:11" ht="15" x14ac:dyDescent="0.25">
      <c r="A190" s="24"/>
      <c r="B190" s="16"/>
      <c r="C190" s="11"/>
      <c r="D190" s="7" t="s">
        <v>31</v>
      </c>
      <c r="E190" s="51" t="s">
        <v>101</v>
      </c>
      <c r="F190" s="74">
        <v>53</v>
      </c>
      <c r="G190" s="74">
        <v>3.8</v>
      </c>
      <c r="H190" s="74">
        <v>1.2</v>
      </c>
      <c r="I190" s="74">
        <v>22.7</v>
      </c>
      <c r="J190" s="74">
        <v>116.6</v>
      </c>
      <c r="K190" s="75" t="s">
        <v>48</v>
      </c>
    </row>
    <row r="191" spans="1:11" ht="15" x14ac:dyDescent="0.25">
      <c r="A191" s="24"/>
      <c r="B191" s="16"/>
      <c r="C191" s="11"/>
      <c r="D191" s="7" t="s">
        <v>32</v>
      </c>
      <c r="E191" s="51"/>
      <c r="F191" s="49"/>
      <c r="G191" s="49"/>
      <c r="H191" s="49"/>
      <c r="I191" s="49"/>
      <c r="J191" s="49"/>
      <c r="K191" s="50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725.5</v>
      </c>
      <c r="G194" s="20">
        <f t="shared" ref="G194:J194" si="56">SUM(G185:G193)</f>
        <v>33.200000000000003</v>
      </c>
      <c r="H194" s="20">
        <f t="shared" si="56"/>
        <v>32.800000000000004</v>
      </c>
      <c r="I194" s="20">
        <f t="shared" si="56"/>
        <v>112.7</v>
      </c>
      <c r="J194" s="20">
        <f t="shared" si="56"/>
        <v>874.50000000000011</v>
      </c>
      <c r="K194" s="26"/>
    </row>
    <row r="195" spans="1:11" ht="15.75" customHeight="1" thickBot="1" x14ac:dyDescent="0.25">
      <c r="A195" s="30">
        <f>A177</f>
        <v>2</v>
      </c>
      <c r="B195" s="31">
        <f>B177</f>
        <v>5</v>
      </c>
      <c r="C195" s="79" t="s">
        <v>4</v>
      </c>
      <c r="D195" s="80"/>
      <c r="E195" s="32"/>
      <c r="F195" s="33">
        <f>F184+F194</f>
        <v>725.5</v>
      </c>
      <c r="G195" s="33">
        <f t="shared" ref="G195" si="57">G184+G194</f>
        <v>33.200000000000003</v>
      </c>
      <c r="H195" s="33">
        <f t="shared" ref="H195" si="58">H184+H194</f>
        <v>32.800000000000004</v>
      </c>
      <c r="I195" s="33">
        <f t="shared" ref="I195" si="59">I184+I194</f>
        <v>112.7</v>
      </c>
      <c r="J195" s="33">
        <f t="shared" ref="J195" si="60">J184+J194</f>
        <v>874.50000000000011</v>
      </c>
      <c r="K195" s="33"/>
    </row>
    <row r="196" spans="1:11" ht="13.5" customHeight="1" thickBot="1" x14ac:dyDescent="0.25">
      <c r="A196" s="28"/>
      <c r="B196" s="29"/>
      <c r="C196" s="76" t="s">
        <v>5</v>
      </c>
      <c r="D196" s="77"/>
      <c r="E196" s="78"/>
      <c r="F196" s="35">
        <f>(F24+F43+F62+F81+F100+F119+F138+F157+F176+F195)/(IF(F24=0,0,1)+IF(F43=0,0,1)+IF(F62=0,0,1)+IF(F81=0,0,1)+IF(F100=0,0,1)+IF(F119=0,0,1)+IF(F138=0,0,1)+IF(F157=0,0,1)+IF(F176=0,0,1)+IF(F195=0,0,1))</f>
        <v>746.2</v>
      </c>
      <c r="G196" s="35">
        <f>(G24+G43+G62+G81+G100+G119+G138+G157+G176+G195)/(IF(G24=0,0,1)+IF(G43=0,0,1)+IF(G62=0,0,1)+IF(G81=0,0,1)+IF(G100=0,0,1)+IF(G119=0,0,1)+IF(G138=0,0,1)+IF(G157=0,0,1)+IF(G176=0,0,1)+IF(G195=0,0,1))</f>
        <v>29.859999999999996</v>
      </c>
      <c r="H196" s="35">
        <f>(H24+H43+H62+H81+H100+H119+H138+H157+H176+H195)/(IF(H24=0,0,1)+IF(H43=0,0,1)+IF(H62=0,0,1)+IF(H81=0,0,1)+IF(H100=0,0,1)+IF(H119=0,0,1)+IF(H138=0,0,1)+IF(H157=0,0,1)+IF(H176=0,0,1)+IF(H195=0,0,1))</f>
        <v>28.040000000000003</v>
      </c>
      <c r="I196" s="35">
        <f>(I24+I43+I62+I81+I100+I119+I138+I157+I176+I195)/(IF(I24=0,0,1)+IF(I43=0,0,1)+IF(I62=0,0,1)+IF(I81=0,0,1)+IF(I100=0,0,1)+IF(I119=0,0,1)+IF(I138=0,0,1)+IF(I157=0,0,1)+IF(I176=0,0,1)+IF(I195=0,0,1))</f>
        <v>111.9</v>
      </c>
      <c r="J196" s="35">
        <f>(J24+J43+J62+J81+J100+J119+J138+J157+J176+J195)/(IF(J24=0,0,1)+IF(J43=0,0,1)+IF(J62=0,0,1)+IF(J81=0,0,1)+IF(J100=0,0,1)+IF(J119=0,0,1)+IF(J138=0,0,1)+IF(J157=0,0,1)+IF(J176=0,0,1)+IF(J195=0,0,1))</f>
        <v>820.14</v>
      </c>
      <c r="K196" s="35"/>
    </row>
  </sheetData>
  <mergeCells count="14">
    <mergeCell ref="C1:E1"/>
    <mergeCell ref="H1:K1"/>
    <mergeCell ref="H2:K2"/>
    <mergeCell ref="C81:D81"/>
    <mergeCell ref="C100:D100"/>
    <mergeCell ref="C24:D24"/>
    <mergeCell ref="C62:D62"/>
    <mergeCell ref="C43:D43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2025-01-16T12:40:49Z</dcterms:modified>
</cp:coreProperties>
</file>